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0" yWindow="0" windowWidth="17100" windowHeight="7560" tabRatio="779" activeTab="0"/>
  </bookViews>
  <sheets>
    <sheet name="Option Valua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<sst xmlns="http://schemas.openxmlformats.org/spreadsheetml/2006/main" count="27" uniqueCount="21">
  <si>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</t>
  </si>
  <si>
    <t>Dr. Mohammed R. Ahmed</t>
  </si>
  <si>
    <t>Input Area:</t>
  </si>
  <si>
    <t>Output Area:</t>
  </si>
  <si>
    <t>Processing Area:</t>
  </si>
  <si>
    <t>=</t>
  </si>
  <si>
    <t>Value of the Call Option</t>
  </si>
  <si>
    <t>t</t>
  </si>
  <si>
    <t>r</t>
  </si>
  <si>
    <t>X</t>
  </si>
  <si>
    <t>P</t>
  </si>
  <si>
    <t>Option Valuation</t>
  </si>
  <si>
    <r>
      <t>s</t>
    </r>
    <r>
      <rPr>
        <b/>
        <vertAlign val="superscript"/>
        <sz val="12"/>
        <rFont val="Times New Roman"/>
        <family val="1"/>
      </rPr>
      <t>2</t>
    </r>
  </si>
  <si>
    <r>
      <t>(d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>)</t>
    </r>
  </si>
  <si>
    <r>
      <t>(d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>)</t>
    </r>
  </si>
  <si>
    <t>Price of the stock</t>
  </si>
  <si>
    <t>Strike Price</t>
  </si>
  <si>
    <t>Option  maturing in (days)</t>
  </si>
  <si>
    <t xml:space="preserve">Standard  Deviation of the stock </t>
  </si>
  <si>
    <t>Risk-free rate</t>
  </si>
  <si>
    <t>V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</si>
</sst>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%"/>
    <numFmt numFmtId="174" formatCode="0.000%"/>
    <numFmt numFmtId="175" formatCode="0.0000%"/>
    <numFmt numFmtId="176" formatCode="0.0000"/>
    <numFmt numFmtId="177" formatCode="0.00000"/>
    <numFmt numFmtId="178" formatCode="0.000000"/>
    <numFmt numFmtId="179" formatCode="0.0000000"/>
    <numFmt numFmtId="180" formatCode="0.000000%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%"/>
    <numFmt numFmtId="191" formatCode="[$-409]dddd\,\ mmmm\ dd\,\ yyyy"/>
    <numFmt numFmtId="192" formatCode="[$-409]mmmm\ d\,\ yyyy;@"/>
    <numFmt numFmtId="193" formatCode="m/d/yyyy;@"/>
    <numFmt numFmtId="194" formatCode="0.00;[Red]0.00"/>
    <numFmt numFmtId="195" formatCode="#,##0.00;[Red]#,##0.00"/>
    <numFmt numFmtId="196" formatCode="0.0"/>
    <numFmt numFmtId="197" formatCode="0.0000000000000000%"/>
    <numFmt numFmtId="198" formatCode="#,##0;[Red]#,##0"/>
    <numFmt numFmtId="199" formatCode="0;[Red]0"/>
    <numFmt numFmtId="200" formatCode="#,##0.0;[Red]#,##0.0"/>
    <numFmt numFmtId="201" formatCode="#,##0.000;[Red]#,##0.000"/>
    <numFmt numFmtId="202" formatCode="#,##0.0000;[Red]#,##0.0000"/>
    <numFmt numFmtId="203" formatCode="&quot;$&quot;#,##0;[Red]&quot;$&quot;#,##0"/>
    <numFmt numFmtId="204" formatCode="&quot;$&quot;#,##0"/>
    <numFmt numFmtId="205" formatCode="&quot;$&quot;#,##0.00"/>
    <numFmt numFmtId="206" formatCode="_(&quot;$&quot;* #,##0_);_(&quot;$&quot;* \(#,##0\);_(&quot;$&quot;* &quot;-&quot;??_);_(@_)"/>
    <numFmt numFmtId="207" formatCode="&quot;$&quot;#,##0.000"/>
    <numFmt numFmtId="208" formatCode="_(* #,##0_);_(* \(#,##0\);_(* &quot;-&quot;??_);_(@_)"/>
    <numFmt numFmtId="209" formatCode="&quot;$&quot;#,##0.00;[Red]&quot;$&quot;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/>
    </xf>
    <xf numFmtId="208" fontId="13" fillId="0" borderId="0" xfId="44" applyNumberFormat="1" applyFont="1" applyAlignment="1">
      <alignment/>
    </xf>
    <xf numFmtId="9" fontId="13" fillId="0" borderId="0" xfId="0" applyNumberFormat="1" applyFont="1" applyAlignment="1">
      <alignment horizontal="right"/>
    </xf>
    <xf numFmtId="0" fontId="5" fillId="35" borderId="0" xfId="0" applyFont="1" applyFill="1" applyAlignment="1">
      <alignment/>
    </xf>
    <xf numFmtId="0" fontId="13" fillId="0" borderId="0" xfId="0" applyFont="1" applyAlignment="1" quotePrefix="1">
      <alignment horizontal="right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209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07" fontId="6" fillId="0" borderId="0" xfId="0" applyNumberFormat="1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0" borderId="0" xfId="0" applyFont="1" applyAlignment="1">
      <alignment/>
    </xf>
    <xf numFmtId="173" fontId="13" fillId="0" borderId="0" xfId="0" applyNumberFormat="1" applyFont="1" applyAlignment="1">
      <alignment horizontal="right"/>
    </xf>
    <xf numFmtId="173" fontId="13" fillId="0" borderId="0" xfId="0" applyNumberFormat="1" applyFont="1" applyAlignment="1">
      <alignment/>
    </xf>
    <xf numFmtId="207" fontId="49" fillId="0" borderId="0" xfId="0" applyNumberFormat="1" applyFont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19050" cy="4572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257300"/>
          <a:ext cx="19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8.8515625" defaultRowHeight="12.75"/>
  <cols>
    <col min="1" max="1" width="28.140625" style="0" customWidth="1"/>
    <col min="2" max="2" width="19.140625" style="0" customWidth="1"/>
    <col min="3" max="3" width="14.00390625" style="0" customWidth="1"/>
    <col min="4" max="5" width="8.8515625" style="0" customWidth="1"/>
    <col min="6" max="6" width="41.421875" style="0" customWidth="1"/>
  </cols>
  <sheetData>
    <row r="1" spans="1:5" ht="21">
      <c r="A1" s="36" t="s">
        <v>11</v>
      </c>
      <c r="B1" s="37"/>
      <c r="C1" s="37"/>
      <c r="D1" s="37"/>
      <c r="E1" s="38"/>
    </row>
    <row r="2" spans="1:5" ht="18" thickBot="1">
      <c r="A2" s="39" t="s">
        <v>1</v>
      </c>
      <c r="B2" s="40"/>
      <c r="C2" s="40"/>
      <c r="D2" s="40"/>
      <c r="E2" s="41"/>
    </row>
    <row r="3" spans="1:5" ht="15">
      <c r="A3" s="10" t="s">
        <v>2</v>
      </c>
      <c r="B3" s="11"/>
      <c r="C3" s="11"/>
      <c r="D3" s="11"/>
      <c r="E3" s="11"/>
    </row>
    <row r="4" spans="1:6" ht="15">
      <c r="A4" s="12" t="s">
        <v>0</v>
      </c>
      <c r="B4" s="13"/>
      <c r="C4" s="13"/>
      <c r="D4" s="13"/>
      <c r="E4" s="13"/>
      <c r="F4" s="4"/>
    </row>
    <row r="5" spans="1:6" ht="15">
      <c r="A5" s="22" t="s">
        <v>15</v>
      </c>
      <c r="B5" s="24">
        <v>40</v>
      </c>
      <c r="C5" s="14"/>
      <c r="D5" s="14"/>
      <c r="E5" s="14"/>
      <c r="F5" s="3"/>
    </row>
    <row r="6" spans="1:6" ht="15">
      <c r="A6" s="15" t="s">
        <v>16</v>
      </c>
      <c r="B6" s="24">
        <v>35</v>
      </c>
      <c r="C6" s="14"/>
      <c r="D6" s="14"/>
      <c r="E6" s="14"/>
      <c r="F6" s="3"/>
    </row>
    <row r="7" spans="1:6" ht="15.75">
      <c r="A7" s="23" t="s">
        <v>17</v>
      </c>
      <c r="B7" s="26">
        <v>90</v>
      </c>
      <c r="C7" s="18"/>
      <c r="D7" s="14"/>
      <c r="E7" s="14"/>
      <c r="F7" s="3"/>
    </row>
    <row r="8" spans="1:6" ht="15.75">
      <c r="A8" s="15" t="s">
        <v>18</v>
      </c>
      <c r="B8" s="25">
        <v>0.16</v>
      </c>
      <c r="C8" s="2"/>
      <c r="D8" s="2"/>
      <c r="E8" s="14"/>
      <c r="F8" s="3"/>
    </row>
    <row r="9" spans="1:6" ht="15.75">
      <c r="A9" s="15" t="s">
        <v>19</v>
      </c>
      <c r="B9" s="33">
        <v>0.05</v>
      </c>
      <c r="C9" s="19"/>
      <c r="D9" s="14"/>
      <c r="E9" s="14"/>
      <c r="F9" s="3"/>
    </row>
    <row r="10" spans="1:6" ht="15">
      <c r="A10" s="16"/>
      <c r="B10" s="14"/>
      <c r="C10" s="14"/>
      <c r="D10" s="14"/>
      <c r="E10" s="14"/>
      <c r="F10" s="3"/>
    </row>
    <row r="11" spans="1:6" ht="15">
      <c r="A11" s="15"/>
      <c r="B11" s="14"/>
      <c r="C11" s="14"/>
      <c r="D11" s="14"/>
      <c r="E11" s="14"/>
      <c r="F11" s="3"/>
    </row>
    <row r="12" spans="1:6" ht="15">
      <c r="A12" s="20" t="s">
        <v>4</v>
      </c>
      <c r="B12" s="20" t="s">
        <v>0</v>
      </c>
      <c r="C12" s="20" t="s">
        <v>0</v>
      </c>
      <c r="D12" s="20" t="s">
        <v>0</v>
      </c>
      <c r="E12" s="20" t="s">
        <v>0</v>
      </c>
      <c r="F12" s="3"/>
    </row>
    <row r="13" spans="1:6" ht="15">
      <c r="A13" s="21"/>
      <c r="B13" s="14"/>
      <c r="C13" s="14"/>
      <c r="D13" s="14"/>
      <c r="E13" s="14"/>
      <c r="F13" s="3"/>
    </row>
    <row r="14" spans="1:6" ht="15">
      <c r="A14" s="27" t="s">
        <v>10</v>
      </c>
      <c r="B14" s="17">
        <f>B5</f>
        <v>40</v>
      </c>
      <c r="C14" s="14"/>
      <c r="D14" s="14"/>
      <c r="E14" s="14"/>
      <c r="F14" s="3"/>
    </row>
    <row r="15" spans="1:6" ht="15">
      <c r="A15" s="27" t="s">
        <v>9</v>
      </c>
      <c r="B15" s="17">
        <f>B6</f>
        <v>35</v>
      </c>
      <c r="C15" s="14"/>
      <c r="D15" s="14"/>
      <c r="E15" s="14"/>
      <c r="F15" s="3"/>
    </row>
    <row r="16" spans="1:6" ht="15">
      <c r="A16" s="27" t="s">
        <v>8</v>
      </c>
      <c r="B16" s="34">
        <f>B9</f>
        <v>0.05</v>
      </c>
      <c r="C16" s="14"/>
      <c r="D16" s="14"/>
      <c r="E16" s="14"/>
      <c r="F16" s="3"/>
    </row>
    <row r="17" spans="1:6" ht="15">
      <c r="A17" s="27" t="s">
        <v>7</v>
      </c>
      <c r="B17" s="14">
        <f>(B7/360)</f>
        <v>0.25</v>
      </c>
      <c r="C17" s="14"/>
      <c r="D17" s="14"/>
      <c r="E17" s="14"/>
      <c r="F17" s="3"/>
    </row>
    <row r="18" spans="1:6" ht="15">
      <c r="A18" s="28" t="s">
        <v>12</v>
      </c>
      <c r="B18" s="25">
        <f>(B8)</f>
        <v>0.16</v>
      </c>
      <c r="C18" s="14" t="s">
        <v>0</v>
      </c>
      <c r="D18" s="14"/>
      <c r="E18" s="14"/>
      <c r="F18" s="3"/>
    </row>
    <row r="19" spans="1:6" ht="15">
      <c r="A19" s="14"/>
      <c r="B19" s="14"/>
      <c r="C19" s="14"/>
      <c r="D19" s="14"/>
      <c r="E19" s="14"/>
      <c r="F19" s="3"/>
    </row>
    <row r="20" spans="1:6" ht="15">
      <c r="A20" s="2"/>
      <c r="B20" s="2"/>
      <c r="C20" s="1"/>
      <c r="D20" s="14"/>
      <c r="E20" s="14"/>
      <c r="F20" s="3"/>
    </row>
    <row r="21" spans="1:6" ht="16.5">
      <c r="A21" s="27" t="s">
        <v>13</v>
      </c>
      <c r="B21" s="7" t="s">
        <v>5</v>
      </c>
      <c r="C21" s="8">
        <f>(LN(B14/B15)+(B16+(B18/2))*B17)/((B18^0.5)*(B17^0.5))</f>
        <v>0.8301569631226128</v>
      </c>
      <c r="D21" s="14"/>
      <c r="E21" s="14"/>
      <c r="F21" s="3"/>
    </row>
    <row r="22" spans="1:6" ht="15">
      <c r="A22" s="2"/>
      <c r="B22" s="2"/>
      <c r="C22" s="2"/>
      <c r="D22" s="14"/>
      <c r="E22" s="14"/>
      <c r="F22" s="3"/>
    </row>
    <row r="23" spans="1:6" ht="15">
      <c r="A23" s="2"/>
      <c r="B23" s="2"/>
      <c r="C23" s="2"/>
      <c r="D23" s="14"/>
      <c r="E23" s="14"/>
      <c r="F23" s="3"/>
    </row>
    <row r="24" spans="1:6" ht="16.5">
      <c r="A24" s="27" t="s">
        <v>14</v>
      </c>
      <c r="B24" s="7" t="s">
        <v>5</v>
      </c>
      <c r="C24" s="8">
        <f>C21-(B18^0.5)*(B17^0.5)</f>
        <v>0.6301569631226127</v>
      </c>
      <c r="D24" s="14"/>
      <c r="E24" s="14"/>
      <c r="F24" s="3"/>
    </row>
    <row r="25" spans="1:6" ht="15">
      <c r="A25" s="14"/>
      <c r="B25" s="14"/>
      <c r="C25" s="14"/>
      <c r="D25" s="14"/>
      <c r="E25" s="14"/>
      <c r="F25" s="3"/>
    </row>
    <row r="26" spans="1:6" ht="15">
      <c r="A26" s="14"/>
      <c r="B26" s="14"/>
      <c r="C26" s="14"/>
      <c r="D26" s="14"/>
      <c r="E26" s="14"/>
      <c r="F26" s="3"/>
    </row>
    <row r="27" spans="1:6" ht="15">
      <c r="A27" s="5"/>
      <c r="B27" s="9"/>
      <c r="C27" s="1"/>
      <c r="D27" s="6"/>
      <c r="E27" s="6"/>
      <c r="F27" s="3"/>
    </row>
    <row r="28" spans="1:6" ht="15">
      <c r="A28" s="6" t="s">
        <v>20</v>
      </c>
      <c r="B28" s="29">
        <f>(B14*NORMDIST(C21,0,1,TRUE))-(B15*EXP(-B16*B17))*NORMDIST(C24,0,1,TRUE)</f>
        <v>6.441224443443367</v>
      </c>
      <c r="C28" s="6"/>
      <c r="D28" s="6"/>
      <c r="E28" s="6"/>
      <c r="F28" s="3"/>
    </row>
    <row r="29" spans="1:6" ht="15">
      <c r="A29" s="6"/>
      <c r="B29" s="29"/>
      <c r="C29" s="6"/>
      <c r="D29" s="6"/>
      <c r="E29" s="6"/>
      <c r="F29" s="3"/>
    </row>
    <row r="30" spans="1:6" ht="15">
      <c r="A30" s="31" t="s">
        <v>3</v>
      </c>
      <c r="B30" s="30"/>
      <c r="C30" s="30"/>
      <c r="D30" s="30"/>
      <c r="E30" s="30"/>
      <c r="F30" s="3"/>
    </row>
    <row r="31" spans="1:6" ht="12">
      <c r="A31" s="3"/>
      <c r="B31" s="3"/>
      <c r="C31" s="3"/>
      <c r="D31" s="3"/>
      <c r="E31" s="3"/>
      <c r="F31" s="3"/>
    </row>
    <row r="32" spans="1:6" ht="15">
      <c r="A32" s="32" t="s">
        <v>6</v>
      </c>
      <c r="B32" s="35">
        <f>B28</f>
        <v>6.441224443443367</v>
      </c>
      <c r="C32" s="3"/>
      <c r="D32" s="3"/>
      <c r="E32" s="3"/>
      <c r="F32" s="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 Valuation</dc:title>
  <dc:subject>Finance</dc:subject>
  <dc:creator>Dr. Mohammed R. Ahmed</dc:creator>
  <cp:keywords>option valuation</cp:keywords>
  <dc:description/>
  <cp:lastModifiedBy>Dr. Mohammed Ahmed</cp:lastModifiedBy>
  <cp:lastPrinted>2010-09-23T15:54:28Z</cp:lastPrinted>
  <dcterms:created xsi:type="dcterms:W3CDTF">2002-06-25T18:04:52Z</dcterms:created>
  <dcterms:modified xsi:type="dcterms:W3CDTF">2015-06-11T21:37:13Z</dcterms:modified>
  <cp:category/>
  <cp:version/>
  <cp:contentType/>
  <cp:contentStatus/>
</cp:coreProperties>
</file>