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4580" tabRatio="779" activeTab="0"/>
  </bookViews>
  <sheets>
    <sheet name="Income Statem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Dr. Mohammed Ahmed</author>
  </authors>
  <commentList>
    <comment ref="C25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Sales-COGS-OEXP-DEP=EBIT</t>
        </r>
      </text>
    </comment>
    <comment ref="B34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Depreciation is a non-cash expense - that's why we add back depreciation to determine cashflows.</t>
        </r>
      </text>
    </comment>
    <comment ref="B35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Cash flows = NI + Non Cash Expenses</t>
        </r>
      </text>
    </comment>
    <comment ref="C28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Taxable dividends - After applying 70% exclusionary rule</t>
        </r>
      </text>
    </comment>
    <comment ref="E28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Non-Taxable Dividends</t>
        </r>
      </text>
    </comment>
    <comment ref="C29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Corporation bought stock for $950,000 and sold it for 1,175,000. The capital gain was ($1,175,000 - $950,000) $225,000.</t>
        </r>
      </text>
    </comment>
    <comment ref="B31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The income is above $335,000 and the tax rate is 34%.</t>
        </r>
      </text>
    </comment>
  </commentList>
</comments>
</file>

<file path=xl/sharedStrings.xml><?xml version="1.0" encoding="utf-8"?>
<sst xmlns="http://schemas.openxmlformats.org/spreadsheetml/2006/main" count="40" uniqueCount="38">
  <si>
    <t>&lt;--Given</t>
  </si>
  <si>
    <t xml:space="preserve"> &lt;--Given</t>
  </si>
  <si>
    <t xml:space="preserve"> &lt;--Given</t>
  </si>
  <si>
    <t xml:space="preserve"> </t>
  </si>
  <si>
    <t>Div Received</t>
  </si>
  <si>
    <t>ABC Corporation</t>
  </si>
  <si>
    <t>Net Income</t>
  </si>
  <si>
    <t>Depreciation</t>
  </si>
  <si>
    <t>Income Statement for Year Ending December 31</t>
  </si>
  <si>
    <t>Sales</t>
  </si>
  <si>
    <t>Cost of goods sold</t>
  </si>
  <si>
    <t>Operating Expenses</t>
  </si>
  <si>
    <t>EBIT</t>
  </si>
  <si>
    <t>EBT</t>
  </si>
  <si>
    <t>Less Interest Expense</t>
  </si>
  <si>
    <t>Less Income Taxes*</t>
  </si>
  <si>
    <t>Plus: Dividends</t>
  </si>
  <si>
    <t>Plus: Capital Gains</t>
  </si>
  <si>
    <t>Plus: Non-taxable dividends</t>
  </si>
  <si>
    <t>Cash Flows</t>
  </si>
  <si>
    <t>Deprerciation</t>
  </si>
  <si>
    <t>Dr. Mohammed R. Ahmed</t>
  </si>
  <si>
    <t>Input Area:</t>
  </si>
  <si>
    <t xml:space="preserve">     Total operating costs</t>
  </si>
  <si>
    <t>Income Statement</t>
  </si>
  <si>
    <t>Sales</t>
  </si>
  <si>
    <t>Operating Expenses</t>
  </si>
  <si>
    <t>Depreciation</t>
  </si>
  <si>
    <t>Interest Expense</t>
  </si>
  <si>
    <t>Dividends Received</t>
  </si>
  <si>
    <t>Capital Gains</t>
  </si>
  <si>
    <t>Cost of Goods Sold</t>
  </si>
  <si>
    <t>Taxrate</t>
  </si>
  <si>
    <t>Year</t>
  </si>
  <si>
    <t>Process Area:</t>
  </si>
  <si>
    <t>Output  Area:</t>
  </si>
  <si>
    <t>Net Income</t>
  </si>
  <si>
    <t>Cash Flows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</si>
</sst>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  <numFmt numFmtId="167" formatCode="0.0000%"/>
    <numFmt numFmtId="168" formatCode="0.0000"/>
    <numFmt numFmtId="169" formatCode="0.00000"/>
    <numFmt numFmtId="170" formatCode="0.000000"/>
    <numFmt numFmtId="171" formatCode="0.0000000"/>
    <numFmt numFmtId="172" formatCode="0.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%"/>
    <numFmt numFmtId="183" formatCode="[$-409]dddd\,\ mmmm\ dd\,\ yyyy"/>
    <numFmt numFmtId="184" formatCode="[$-409]mmmm\ d\,\ yyyy;@"/>
    <numFmt numFmtId="185" formatCode="m/d/yyyy;@"/>
    <numFmt numFmtId="186" formatCode="0.00;[Red]0.00"/>
    <numFmt numFmtId="187" formatCode="#,##0.00;[Red]#,##0.00"/>
    <numFmt numFmtId="188" formatCode="0.0"/>
    <numFmt numFmtId="189" formatCode="0.0000000000000000%"/>
    <numFmt numFmtId="190" formatCode="#,##0;[Red]#,##0"/>
    <numFmt numFmtId="191" formatCode="0;[Red]0"/>
    <numFmt numFmtId="192" formatCode="#,##0.0;[Red]#,##0.0"/>
    <numFmt numFmtId="193" formatCode="#,##0.000;[Red]#,##0.000"/>
    <numFmt numFmtId="194" formatCode="#,##0.0000;[Red]#,##0.0000"/>
    <numFmt numFmtId="195" formatCode="&quot;$&quot;#,##0;[Red]&quot;$&quot;#,##0"/>
    <numFmt numFmtId="196" formatCode="&quot;$&quot;#,##0"/>
    <numFmt numFmtId="197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96" fontId="0" fillId="0" borderId="0" xfId="0" applyNumberFormat="1" applyAlignment="1">
      <alignment/>
    </xf>
    <xf numFmtId="190" fontId="0" fillId="0" borderId="0" xfId="0" applyNumberFormat="1" applyAlignment="1">
      <alignment/>
    </xf>
    <xf numFmtId="195" fontId="0" fillId="33" borderId="0" xfId="0" applyNumberFormat="1" applyFont="1" applyFill="1" applyAlignment="1">
      <alignment/>
    </xf>
    <xf numFmtId="5" fontId="0" fillId="34" borderId="10" xfId="44" applyNumberFormat="1" applyFont="1" applyFill="1" applyBorder="1" applyAlignment="1">
      <alignment/>
    </xf>
    <xf numFmtId="190" fontId="0" fillId="0" borderId="0" xfId="0" applyNumberFormat="1" applyBorder="1" applyAlignment="1">
      <alignment/>
    </xf>
    <xf numFmtId="195" fontId="0" fillId="0" borderId="0" xfId="0" applyNumberFormat="1" applyAlignment="1">
      <alignment/>
    </xf>
    <xf numFmtId="190" fontId="0" fillId="0" borderId="11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53" zoomScaleNormal="153" zoomScalePageLayoutView="0" workbookViewId="0" topLeftCell="A1">
      <selection activeCell="A1" sqref="A1:C1"/>
    </sheetView>
  </sheetViews>
  <sheetFormatPr defaultColWidth="8.8515625" defaultRowHeight="12.75"/>
  <cols>
    <col min="1" max="1" width="22.421875" style="0" customWidth="1"/>
    <col min="2" max="2" width="16.7109375" style="3" customWidth="1"/>
    <col min="3" max="3" width="17.7109375" style="0" customWidth="1"/>
    <col min="4" max="4" width="10.00390625" style="0" customWidth="1"/>
  </cols>
  <sheetData>
    <row r="1" spans="1:5" ht="22.5">
      <c r="A1" s="25" t="s">
        <v>24</v>
      </c>
      <c r="B1" s="26"/>
      <c r="C1" s="26"/>
      <c r="D1" s="19"/>
      <c r="E1" s="20"/>
    </row>
    <row r="2" spans="1:5" ht="18.75" thickBot="1">
      <c r="A2" s="27" t="s">
        <v>21</v>
      </c>
      <c r="B2" s="28"/>
      <c r="C2" s="28"/>
      <c r="D2" s="21"/>
      <c r="E2" s="22"/>
    </row>
    <row r="3" spans="1:5" ht="12.75">
      <c r="A3" s="10" t="s">
        <v>22</v>
      </c>
      <c r="B3" s="9"/>
      <c r="C3" s="9"/>
      <c r="D3" s="9"/>
      <c r="E3" s="9"/>
    </row>
    <row r="4" spans="1:3" ht="12.75">
      <c r="A4" s="11"/>
      <c r="B4" s="12"/>
      <c r="C4" s="12"/>
    </row>
    <row r="5" spans="1:3" ht="12.75">
      <c r="A5" s="11" t="s">
        <v>25</v>
      </c>
      <c r="B5" s="17">
        <v>5200000</v>
      </c>
      <c r="C5" s="12"/>
    </row>
    <row r="6" spans="1:3" ht="12.75">
      <c r="A6" s="11" t="s">
        <v>31</v>
      </c>
      <c r="B6" s="16">
        <v>1950000</v>
      </c>
      <c r="C6" s="12"/>
    </row>
    <row r="7" spans="1:3" ht="12.75">
      <c r="A7" s="11" t="s">
        <v>26</v>
      </c>
      <c r="B7" s="16">
        <v>1045000</v>
      </c>
      <c r="C7" s="12"/>
    </row>
    <row r="8" spans="1:3" ht="12.75">
      <c r="A8" s="11" t="s">
        <v>27</v>
      </c>
      <c r="B8" s="16">
        <v>625000</v>
      </c>
      <c r="C8" s="12"/>
    </row>
    <row r="9" spans="1:3" ht="12.75">
      <c r="A9" s="11" t="s">
        <v>28</v>
      </c>
      <c r="B9" s="16">
        <v>325000</v>
      </c>
      <c r="C9" s="12"/>
    </row>
    <row r="10" spans="1:3" ht="12.75">
      <c r="A10" s="11" t="s">
        <v>29</v>
      </c>
      <c r="B10" s="16">
        <v>200000</v>
      </c>
      <c r="C10" s="12"/>
    </row>
    <row r="11" spans="1:3" ht="12.75">
      <c r="A11" s="11" t="s">
        <v>30</v>
      </c>
      <c r="B11" s="16">
        <v>225000</v>
      </c>
      <c r="C11" s="12"/>
    </row>
    <row r="12" spans="1:3" ht="12.75">
      <c r="A12" s="11" t="s">
        <v>32</v>
      </c>
      <c r="B12" s="18">
        <v>0.34</v>
      </c>
      <c r="C12" s="12"/>
    </row>
    <row r="13" spans="1:3" ht="12.75">
      <c r="A13" s="11" t="s">
        <v>33</v>
      </c>
      <c r="B13" s="12">
        <v>2020</v>
      </c>
      <c r="C13" s="12"/>
    </row>
    <row r="14" spans="1:3" ht="12.75">
      <c r="A14" s="11"/>
      <c r="B14" s="12"/>
      <c r="C14" s="12"/>
    </row>
    <row r="15" spans="1:5" ht="12.75">
      <c r="A15" s="13" t="s">
        <v>34</v>
      </c>
      <c r="B15" s="14"/>
      <c r="C15" s="14"/>
      <c r="D15" s="14"/>
      <c r="E15" s="14"/>
    </row>
    <row r="16" ht="12.75"/>
    <row r="17" spans="1:2" ht="12.75">
      <c r="A17" s="24" t="s">
        <v>5</v>
      </c>
      <c r="B17" s="24"/>
    </row>
    <row r="18" spans="1:3" ht="12.75">
      <c r="A18" s="24" t="s">
        <v>8</v>
      </c>
      <c r="B18" s="24"/>
      <c r="C18" s="15">
        <f>+B13</f>
        <v>2020</v>
      </c>
    </row>
    <row r="19" ht="12.75"/>
    <row r="20" spans="1:3" ht="12.75">
      <c r="A20" t="s">
        <v>9</v>
      </c>
      <c r="B20" s="7">
        <f>+B5</f>
        <v>5200000</v>
      </c>
      <c r="C20" t="s">
        <v>0</v>
      </c>
    </row>
    <row r="21" ht="12.75"/>
    <row r="22" spans="1:3" ht="12.75">
      <c r="A22" t="s">
        <v>10</v>
      </c>
      <c r="B22" s="3">
        <f>+B6</f>
        <v>1950000</v>
      </c>
      <c r="C22" t="s">
        <v>2</v>
      </c>
    </row>
    <row r="23" spans="1:3" ht="12.75">
      <c r="A23" t="s">
        <v>11</v>
      </c>
      <c r="B23" s="3">
        <f>+B7</f>
        <v>1045000</v>
      </c>
      <c r="C23" t="s">
        <v>1</v>
      </c>
    </row>
    <row r="24" spans="1:3" ht="12.75">
      <c r="A24" t="s">
        <v>7</v>
      </c>
      <c r="B24" s="8">
        <f>+B8</f>
        <v>625000</v>
      </c>
      <c r="C24" t="s">
        <v>1</v>
      </c>
    </row>
    <row r="25" spans="1:2" ht="12.75">
      <c r="A25" t="s">
        <v>23</v>
      </c>
      <c r="B25" s="7">
        <f>SUM(B22:B24)</f>
        <v>3620000</v>
      </c>
    </row>
    <row r="26" spans="1:2" ht="12.75">
      <c r="A26" t="s">
        <v>12</v>
      </c>
      <c r="B26" s="3">
        <f>SUM(B20-B25)</f>
        <v>1580000</v>
      </c>
    </row>
    <row r="27" spans="1:4" ht="12.75">
      <c r="A27" t="s">
        <v>14</v>
      </c>
      <c r="B27" s="6">
        <f>+B9</f>
        <v>325000</v>
      </c>
      <c r="C27" t="s">
        <v>1</v>
      </c>
      <c r="D27" t="s">
        <v>4</v>
      </c>
    </row>
    <row r="28" spans="1:5" ht="12.75">
      <c r="A28" t="s">
        <v>16</v>
      </c>
      <c r="B28" s="6">
        <f>+C28</f>
        <v>60000.00000000001</v>
      </c>
      <c r="C28" s="2">
        <f>(1-0.7)*200000</f>
        <v>60000.00000000001</v>
      </c>
      <c r="D28" s="2">
        <f>+B10</f>
        <v>200000</v>
      </c>
      <c r="E28" s="2">
        <f>(D28-C28)</f>
        <v>140000</v>
      </c>
    </row>
    <row r="29" spans="1:4" ht="12.75">
      <c r="A29" t="s">
        <v>17</v>
      </c>
      <c r="B29" s="6">
        <f>+B11</f>
        <v>225000</v>
      </c>
      <c r="C29" s="2">
        <v>225000</v>
      </c>
      <c r="D29" s="2" t="s">
        <v>3</v>
      </c>
    </row>
    <row r="30" spans="1:2" ht="12.75">
      <c r="A30" t="s">
        <v>13</v>
      </c>
      <c r="B30" s="7">
        <f>SUM(B26-B27+B28+B29)</f>
        <v>1540000</v>
      </c>
    </row>
    <row r="31" spans="1:2" ht="12.75">
      <c r="A31" t="s">
        <v>15</v>
      </c>
      <c r="B31" s="6">
        <f>(B30*B12)</f>
        <v>523600.00000000006</v>
      </c>
    </row>
    <row r="32" spans="1:2" ht="12.75">
      <c r="A32" t="s">
        <v>18</v>
      </c>
      <c r="B32" s="6">
        <f>+E28</f>
        <v>140000</v>
      </c>
    </row>
    <row r="33" spans="1:2" ht="13.5" thickBot="1">
      <c r="A33" t="s">
        <v>6</v>
      </c>
      <c r="B33" s="5">
        <f>SUM(B30-B31+B32)</f>
        <v>1156400</v>
      </c>
    </row>
    <row r="34" spans="1:2" ht="12.75">
      <c r="A34" t="s">
        <v>20</v>
      </c>
      <c r="B34" s="3">
        <f>+B24</f>
        <v>625000</v>
      </c>
    </row>
    <row r="35" spans="1:2" ht="12.75">
      <c r="A35" t="s">
        <v>19</v>
      </c>
      <c r="B35" s="4">
        <f>(B33+B34)</f>
        <v>1781400</v>
      </c>
    </row>
    <row r="36" ht="12.75">
      <c r="A36" s="1"/>
    </row>
    <row r="37" spans="1:5" ht="12.75">
      <c r="A37" s="13" t="s">
        <v>35</v>
      </c>
      <c r="B37" s="14"/>
      <c r="C37" s="14"/>
      <c r="D37" s="14"/>
      <c r="E37" s="14"/>
    </row>
    <row r="39" spans="1:2" ht="12.75">
      <c r="A39" s="23" t="s">
        <v>36</v>
      </c>
      <c r="B39" s="7">
        <f>B33</f>
        <v>1156400</v>
      </c>
    </row>
    <row r="40" spans="1:2" ht="12.75">
      <c r="A40" s="23" t="s">
        <v>37</v>
      </c>
      <c r="B40" s="7">
        <f>B35</f>
        <v>1781400</v>
      </c>
    </row>
  </sheetData>
  <sheetProtection/>
  <mergeCells count="4">
    <mergeCell ref="A17:B17"/>
    <mergeCell ref="A18:B18"/>
    <mergeCell ref="A1:C1"/>
    <mergeCell ref="A2:C2"/>
  </mergeCells>
  <printOptions/>
  <pageMargins left="0.75" right="0.75" top="1" bottom="1" header="0.5" footer="0.5"/>
  <pageSetup horizontalDpi="300" verticalDpi="300" orientation="portrait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</dc:title>
  <dc:subject>Finance</dc:subject>
  <dc:creator>Dr. Mohammed Ahmed</dc:creator>
  <cp:keywords>Income Statement</cp:keywords>
  <dc:description/>
  <cp:lastModifiedBy>Microsoft Office User</cp:lastModifiedBy>
  <cp:lastPrinted>2009-09-17T18:23:56Z</cp:lastPrinted>
  <dcterms:created xsi:type="dcterms:W3CDTF">2002-06-25T18:04:52Z</dcterms:created>
  <dcterms:modified xsi:type="dcterms:W3CDTF">2021-06-25T05:08:07Z</dcterms:modified>
  <cp:category/>
  <cp:version/>
  <cp:contentType/>
  <cp:contentStatus/>
</cp:coreProperties>
</file>