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6880" windowHeight="14580" tabRatio="779" activeTab="0"/>
  </bookViews>
  <sheets>
    <sheet name="Bond Valuation" sheetId="1" r:id="rId1"/>
    <sheet name="Bond YTM" sheetId="2" r:id="rId2"/>
    <sheet name="Current Yield" sheetId="3" r:id="rId3"/>
    <sheet name="Bond YTC" sheetId="4" r:id="rId4"/>
    <sheet name="Zero YTM" sheetId="5" r:id="rId5"/>
  </sheets>
  <definedNames/>
  <calcPr fullCalcOnLoad="1"/>
</workbook>
</file>

<file path=xl/comments1.xml><?xml version="1.0" encoding="utf-8"?>
<comments xmlns="http://schemas.openxmlformats.org/spreadsheetml/2006/main">
  <authors>
    <author>Dr. Mohammed Ahmed</author>
  </authors>
  <commentList>
    <comment ref="B6" authorId="0">
      <text>
        <r>
          <rPr>
            <b/>
            <sz val="9"/>
            <rFont val="Arial"/>
            <family val="0"/>
          </rPr>
          <t>Dr. Mohammed Ahmed:</t>
        </r>
        <r>
          <rPr>
            <sz val="9"/>
            <rFont val="Arial"/>
            <family val="0"/>
          </rPr>
          <t xml:space="preserve">
Enter the data for computing the fair value of the bond in the following cells.</t>
        </r>
      </text>
    </comment>
    <comment ref="B21" authorId="0">
      <text>
        <r>
          <rPr>
            <b/>
            <sz val="9"/>
            <rFont val="Arial"/>
            <family val="0"/>
          </rPr>
          <t>Dr. Mohammed Ahmed:</t>
        </r>
        <r>
          <rPr>
            <sz val="9"/>
            <rFont val="Arial"/>
            <family val="0"/>
          </rPr>
          <t xml:space="preserve">
Fair value of the bond using annual discounting</t>
        </r>
      </text>
    </comment>
    <comment ref="C21" authorId="0">
      <text>
        <r>
          <rPr>
            <b/>
            <sz val="9"/>
            <rFont val="Arial"/>
            <family val="0"/>
          </rPr>
          <t>Dr. Mohammed Ahmed:</t>
        </r>
        <r>
          <rPr>
            <sz val="9"/>
            <rFont val="Arial"/>
            <family val="0"/>
          </rPr>
          <t xml:space="preserve">
Fair value of the bond using semi-annual discounting</t>
        </r>
      </text>
    </comment>
    <comment ref="B16" authorId="0">
      <text>
        <r>
          <rPr>
            <b/>
            <sz val="9"/>
            <rFont val="Arial"/>
            <family val="0"/>
          </rPr>
          <t>Dr. Mohammed Ahmed:</t>
        </r>
        <r>
          <rPr>
            <sz val="9"/>
            <rFont val="Arial"/>
            <family val="0"/>
          </rPr>
          <t xml:space="preserve">
Fair value of the bond using annual discounting</t>
        </r>
      </text>
    </comment>
    <comment ref="C16" authorId="0">
      <text>
        <r>
          <rPr>
            <b/>
            <sz val="9"/>
            <rFont val="Arial"/>
            <family val="0"/>
          </rPr>
          <t>Dr. Mohammed Ahmed:</t>
        </r>
        <r>
          <rPr>
            <sz val="9"/>
            <rFont val="Arial"/>
            <family val="0"/>
          </rPr>
          <t xml:space="preserve">
Fair value of the bond using annual discounting</t>
        </r>
      </text>
    </comment>
  </commentList>
</comments>
</file>

<file path=xl/comments2.xml><?xml version="1.0" encoding="utf-8"?>
<comments xmlns="http://schemas.openxmlformats.org/spreadsheetml/2006/main">
  <authors>
    <author>Dr. Mohammed Ahmed</author>
  </authors>
  <commentList>
    <comment ref="B6" authorId="0">
      <text>
        <r>
          <rPr>
            <b/>
            <sz val="9"/>
            <rFont val="Arial"/>
            <family val="0"/>
          </rPr>
          <t>Dr. Mohammed Ahmed:</t>
        </r>
        <r>
          <rPr>
            <sz val="9"/>
            <rFont val="Arial"/>
            <family val="0"/>
          </rPr>
          <t xml:space="preserve">
Enter the data for computing the fair value of the bond in the following cells.</t>
        </r>
      </text>
    </comment>
    <comment ref="B16" authorId="0">
      <text>
        <r>
          <rPr>
            <b/>
            <sz val="9"/>
            <rFont val="Arial"/>
            <family val="0"/>
          </rPr>
          <t>Dr. Mohammed Ahmed:</t>
        </r>
        <r>
          <rPr>
            <sz val="9"/>
            <rFont val="Arial"/>
            <family val="0"/>
          </rPr>
          <t xml:space="preserve">
Fair value of the bond using annual discounting</t>
        </r>
      </text>
    </comment>
    <comment ref="B21" authorId="0">
      <text>
        <r>
          <rPr>
            <b/>
            <sz val="9"/>
            <rFont val="Arial"/>
            <family val="0"/>
          </rPr>
          <t>Dr. Mohammed Ahmed:</t>
        </r>
        <r>
          <rPr>
            <sz val="9"/>
            <rFont val="Arial"/>
            <family val="0"/>
          </rPr>
          <t xml:space="preserve">
Fair value of the bond using annual discounting</t>
        </r>
      </text>
    </comment>
    <comment ref="C21" authorId="0">
      <text>
        <r>
          <rPr>
            <b/>
            <sz val="9"/>
            <rFont val="Arial"/>
            <family val="0"/>
          </rPr>
          <t>Dr. Mohammed Ahmed:</t>
        </r>
        <r>
          <rPr>
            <sz val="9"/>
            <rFont val="Arial"/>
            <family val="0"/>
          </rPr>
          <t xml:space="preserve">
Fair value of the bond using semi-annual discounting</t>
        </r>
      </text>
    </comment>
    <comment ref="C16" authorId="0">
      <text>
        <r>
          <rPr>
            <b/>
            <sz val="9"/>
            <rFont val="Arial"/>
            <family val="0"/>
          </rPr>
          <t>Dr. Mohammed Ahmed:</t>
        </r>
        <r>
          <rPr>
            <sz val="9"/>
            <rFont val="Arial"/>
            <family val="0"/>
          </rPr>
          <t xml:space="preserve">
Fair value of the bond using annual discounting</t>
        </r>
      </text>
    </comment>
  </commentList>
</comments>
</file>

<file path=xl/comments3.xml><?xml version="1.0" encoding="utf-8"?>
<comments xmlns="http://schemas.openxmlformats.org/spreadsheetml/2006/main">
  <authors>
    <author>Dr. Mohammed Ahmed</author>
  </authors>
  <commentList>
    <comment ref="B6" authorId="0">
      <text>
        <r>
          <rPr>
            <b/>
            <sz val="9"/>
            <rFont val="Arial"/>
            <family val="0"/>
          </rPr>
          <t>Dr. Mohammed Ahmed:</t>
        </r>
        <r>
          <rPr>
            <sz val="9"/>
            <rFont val="Arial"/>
            <family val="0"/>
          </rPr>
          <t xml:space="preserve">
Enter the data for computing the fair value of the bond in the following cells.</t>
        </r>
      </text>
    </comment>
    <comment ref="B16" authorId="0">
      <text>
        <r>
          <rPr>
            <b/>
            <sz val="9"/>
            <color indexed="8"/>
            <rFont val="Arial"/>
            <family val="0"/>
          </rPr>
          <t>Dr. Mohammed Ahmed:</t>
        </r>
        <r>
          <rPr>
            <sz val="9"/>
            <color indexed="8"/>
            <rFont val="Arial"/>
            <family val="0"/>
          </rPr>
          <t xml:space="preserve">
</t>
        </r>
        <r>
          <rPr>
            <sz val="9"/>
            <color indexed="8"/>
            <rFont val="Arial"/>
            <family val="0"/>
          </rPr>
          <t>Fair value of the bond using annual discounting</t>
        </r>
      </text>
    </comment>
    <comment ref="B21" authorId="0">
      <text>
        <r>
          <rPr>
            <b/>
            <sz val="9"/>
            <color indexed="8"/>
            <rFont val="Arial"/>
            <family val="0"/>
          </rPr>
          <t>Dr. Mohammed Ahmed:</t>
        </r>
        <r>
          <rPr>
            <sz val="9"/>
            <color indexed="8"/>
            <rFont val="Arial"/>
            <family val="0"/>
          </rPr>
          <t xml:space="preserve">
</t>
        </r>
        <r>
          <rPr>
            <sz val="9"/>
            <color indexed="8"/>
            <rFont val="Arial"/>
            <family val="0"/>
          </rPr>
          <t>Fair value of the bond using annual discounting</t>
        </r>
      </text>
    </comment>
  </commentList>
</comments>
</file>

<file path=xl/comments4.xml><?xml version="1.0" encoding="utf-8"?>
<comments xmlns="http://schemas.openxmlformats.org/spreadsheetml/2006/main">
  <authors>
    <author>Dr. Mohammed Ahmed</author>
  </authors>
  <commentList>
    <comment ref="B6" authorId="0">
      <text>
        <r>
          <rPr>
            <b/>
            <sz val="9"/>
            <rFont val="Arial"/>
            <family val="0"/>
          </rPr>
          <t>Dr. Mohammed Ahmed:</t>
        </r>
        <r>
          <rPr>
            <sz val="9"/>
            <rFont val="Arial"/>
            <family val="0"/>
          </rPr>
          <t xml:space="preserve">
Enter the data for computing the fair value of the bond in the following cells.</t>
        </r>
      </text>
    </comment>
    <comment ref="B18" authorId="0">
      <text>
        <r>
          <rPr>
            <b/>
            <sz val="9"/>
            <color indexed="8"/>
            <rFont val="Arial"/>
            <family val="0"/>
          </rPr>
          <t>Dr. Mohammed Ahmed:</t>
        </r>
        <r>
          <rPr>
            <sz val="9"/>
            <color indexed="8"/>
            <rFont val="Arial"/>
            <family val="0"/>
          </rPr>
          <t xml:space="preserve">
</t>
        </r>
        <r>
          <rPr>
            <sz val="9"/>
            <color indexed="8"/>
            <rFont val="Arial"/>
            <family val="0"/>
          </rPr>
          <t>Fair value of the bond using annual discounting</t>
        </r>
      </text>
    </comment>
    <comment ref="B23" authorId="0">
      <text>
        <r>
          <rPr>
            <b/>
            <sz val="9"/>
            <rFont val="Arial"/>
            <family val="0"/>
          </rPr>
          <t>Dr. Mohammed Ahmed:</t>
        </r>
        <r>
          <rPr>
            <sz val="9"/>
            <rFont val="Arial"/>
            <family val="0"/>
          </rPr>
          <t xml:space="preserve">
Fair value of the bond using annual discounting</t>
        </r>
      </text>
    </comment>
    <comment ref="C23" authorId="0">
      <text>
        <r>
          <rPr>
            <b/>
            <sz val="9"/>
            <rFont val="Arial"/>
            <family val="0"/>
          </rPr>
          <t>Dr. Mohammed Ahmed:</t>
        </r>
        <r>
          <rPr>
            <sz val="9"/>
            <rFont val="Arial"/>
            <family val="0"/>
          </rPr>
          <t xml:space="preserve">
Fair value of the bond using semi-annual discounting</t>
        </r>
      </text>
    </comment>
    <comment ref="C18" authorId="0">
      <text>
        <r>
          <rPr>
            <b/>
            <sz val="9"/>
            <rFont val="Arial"/>
            <family val="0"/>
          </rPr>
          <t>Dr. Mohammed Ahmed:</t>
        </r>
        <r>
          <rPr>
            <sz val="9"/>
            <rFont val="Arial"/>
            <family val="0"/>
          </rPr>
          <t xml:space="preserve">
Fair value of the bond using annual discounting</t>
        </r>
      </text>
    </comment>
  </commentList>
</comments>
</file>

<file path=xl/comments5.xml><?xml version="1.0" encoding="utf-8"?>
<comments xmlns="http://schemas.openxmlformats.org/spreadsheetml/2006/main">
  <authors>
    <author>Dr. Mohammed Ahmed</author>
  </authors>
  <commentList>
    <comment ref="B6" authorId="0">
      <text>
        <r>
          <rPr>
            <b/>
            <sz val="9"/>
            <color indexed="8"/>
            <rFont val="Arial"/>
            <family val="0"/>
          </rPr>
          <t>Dr. Mohammed Ahmed:</t>
        </r>
        <r>
          <rPr>
            <sz val="9"/>
            <color indexed="8"/>
            <rFont val="Arial"/>
            <family val="0"/>
          </rPr>
          <t xml:space="preserve">
</t>
        </r>
        <r>
          <rPr>
            <sz val="9"/>
            <color indexed="8"/>
            <rFont val="Arial"/>
            <family val="0"/>
          </rPr>
          <t>Enter the data for computing the fair value of the bond in the following cells.</t>
        </r>
      </text>
    </comment>
    <comment ref="B16" authorId="0">
      <text>
        <r>
          <rPr>
            <b/>
            <sz val="9"/>
            <color indexed="8"/>
            <rFont val="Arial"/>
            <family val="0"/>
          </rPr>
          <t>Dr. Mohammed Ahmed:</t>
        </r>
        <r>
          <rPr>
            <sz val="9"/>
            <color indexed="8"/>
            <rFont val="Arial"/>
            <family val="0"/>
          </rPr>
          <t xml:space="preserve">
</t>
        </r>
        <r>
          <rPr>
            <sz val="9"/>
            <color indexed="8"/>
            <rFont val="Arial"/>
            <family val="0"/>
          </rPr>
          <t>Fair value of the bond using annual discounting</t>
        </r>
      </text>
    </comment>
    <comment ref="B21" authorId="0">
      <text>
        <r>
          <rPr>
            <b/>
            <sz val="9"/>
            <color indexed="8"/>
            <rFont val="Arial"/>
            <family val="0"/>
          </rPr>
          <t>Dr. Mohammed Ahmed:</t>
        </r>
        <r>
          <rPr>
            <sz val="9"/>
            <color indexed="8"/>
            <rFont val="Arial"/>
            <family val="0"/>
          </rPr>
          <t xml:space="preserve">
</t>
        </r>
        <r>
          <rPr>
            <sz val="9"/>
            <color indexed="8"/>
            <rFont val="Arial"/>
            <family val="0"/>
          </rPr>
          <t>Fair value of the bond using annual discounting</t>
        </r>
      </text>
    </comment>
  </commentList>
</comments>
</file>

<file path=xl/sharedStrings.xml><?xml version="1.0" encoding="utf-8"?>
<sst xmlns="http://schemas.openxmlformats.org/spreadsheetml/2006/main" count="142" uniqueCount="40">
  <si>
    <t>Time Period</t>
  </si>
  <si>
    <t>Required Rate if Return</t>
  </si>
  <si>
    <t>Fair Value of the Bond</t>
  </si>
  <si>
    <t>Coupon Payment</t>
  </si>
  <si>
    <t>Facts:</t>
  </si>
  <si>
    <t>Bond - Yield-to-Maturity</t>
  </si>
  <si>
    <t>Current Price of the Bond</t>
  </si>
  <si>
    <t>Bond Yield-to-Maturity</t>
  </si>
  <si>
    <t>Yield-to-Maturity</t>
  </si>
  <si>
    <t>Bond - Yield-to-Call</t>
  </si>
  <si>
    <t>Callable in # of Years</t>
  </si>
  <si>
    <t>Yield-to-Call</t>
  </si>
  <si>
    <t>Call Price (par value plus call premium)</t>
  </si>
  <si>
    <t>Time (Years)</t>
  </si>
  <si>
    <t>Par Value</t>
  </si>
  <si>
    <t xml:space="preserve"> </t>
  </si>
  <si>
    <t xml:space="preserve"> </t>
  </si>
  <si>
    <t>Dr. Mohammed R. Ahmed</t>
  </si>
  <si>
    <t>Input Area:</t>
  </si>
  <si>
    <t>Output Area:</t>
  </si>
  <si>
    <t xml:space="preserve">   </t>
  </si>
  <si>
    <t>Annual</t>
  </si>
  <si>
    <t>Semi-Annual</t>
  </si>
  <si>
    <t>Coupon (interest) Rate</t>
  </si>
  <si>
    <t>Required Rate of Return (RRR)</t>
  </si>
  <si>
    <t xml:space="preserve"> </t>
  </si>
  <si>
    <t xml:space="preserve"> </t>
  </si>
  <si>
    <t xml:space="preserve"> </t>
  </si>
  <si>
    <t>Annual</t>
  </si>
  <si>
    <t>Semi-Annual</t>
  </si>
  <si>
    <t>Process Area:</t>
  </si>
  <si>
    <t>Bond Valuation Model</t>
  </si>
  <si>
    <t>Bond - Value</t>
  </si>
  <si>
    <t>Current Price of the Bond (negative number)</t>
  </si>
  <si>
    <t>Bond - Zero Coupon Yield</t>
  </si>
  <si>
    <t xml:space="preserve"> Zero Coupon Yield</t>
  </si>
  <si>
    <t>Bond - Current Yield</t>
  </si>
  <si>
    <t>Bond Current Yield</t>
  </si>
  <si>
    <t>Current Yield</t>
  </si>
  <si>
    <t>Current Price of the Bond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</si>
</sst>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0.000%"/>
    <numFmt numFmtId="167" formatCode="0.0000%"/>
    <numFmt numFmtId="168" formatCode="0.0000"/>
    <numFmt numFmtId="169" formatCode="0.00000"/>
    <numFmt numFmtId="170" formatCode="0.000000"/>
    <numFmt numFmtId="171" formatCode="0.0000000"/>
    <numFmt numFmtId="172" formatCode="0.000000%"/>
    <numFmt numFmtId="173" formatCode="0.000000000000000%"/>
    <numFmt numFmtId="174" formatCode="0.00000000000000%"/>
    <numFmt numFmtId="175" formatCode="0.0000000000000%"/>
    <numFmt numFmtId="176" formatCode="0.000000000000%"/>
    <numFmt numFmtId="177" formatCode="0.00000000000%"/>
    <numFmt numFmtId="178" formatCode="0.0000000000%"/>
    <numFmt numFmtId="179" formatCode="0.000000000%"/>
    <numFmt numFmtId="180" formatCode="0.00000000%"/>
    <numFmt numFmtId="181" formatCode="0.0000000%"/>
    <numFmt numFmtId="182" formatCode="0.00000%"/>
    <numFmt numFmtId="183" formatCode="[$-409]dddd\,\ mmmm\ dd\,\ yyyy"/>
    <numFmt numFmtId="184" formatCode="[$-409]mmmm\ d\,\ yyyy;@"/>
    <numFmt numFmtId="185" formatCode="m/d/yyyy;@"/>
    <numFmt numFmtId="186" formatCode="0.00;[Red]0.00"/>
    <numFmt numFmtId="187" formatCode="#,##0.00;[Red]#,##0.00"/>
    <numFmt numFmtId="188" formatCode="0.0"/>
    <numFmt numFmtId="189" formatCode="0.0000000000000000%"/>
    <numFmt numFmtId="190" formatCode="#,##0;[Red]#,##0"/>
    <numFmt numFmtId="191" formatCode="0;[Red]0"/>
    <numFmt numFmtId="192" formatCode="#,##0.0;[Red]#,##0.0"/>
    <numFmt numFmtId="193" formatCode="#,##0.000;[Red]#,##0.000"/>
    <numFmt numFmtId="194" formatCode="#,##0.0000;[Red]#,##0.0000"/>
    <numFmt numFmtId="195" formatCode="&quot;$&quot;#,##0;[Red]&quot;$&quot;#,##0"/>
    <numFmt numFmtId="196" formatCode="&quot;$&quot;#,##0"/>
    <numFmt numFmtId="197" formatCode="&quot;$&quot;#,##0.00"/>
    <numFmt numFmtId="198" formatCode="_(&quot;$&quot;* #,##0_);_(&quot;$&quot;* \(#,##0\);_(&quot;$&quot;* &quot;-&quot;??_);_(@_)"/>
    <numFmt numFmtId="199" formatCode="#,##0.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8"/>
      <name val="Verdana"/>
      <family val="0"/>
    </font>
    <font>
      <b/>
      <sz val="12"/>
      <name val="Arial"/>
      <family val="0"/>
    </font>
    <font>
      <b/>
      <sz val="18"/>
      <name val="Times New Roman"/>
      <family val="1"/>
    </font>
    <font>
      <sz val="14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2"/>
      <color indexed="12"/>
      <name val="Times New Roman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96" fontId="10" fillId="0" borderId="0" xfId="0" applyNumberFormat="1" applyFont="1" applyAlignment="1">
      <alignment/>
    </xf>
    <xf numFmtId="10" fontId="10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8" fontId="10" fillId="0" borderId="0" xfId="0" applyNumberFormat="1" applyFont="1" applyAlignment="1">
      <alignment/>
    </xf>
    <xf numFmtId="0" fontId="10" fillId="34" borderId="0" xfId="0" applyFont="1" applyFill="1" applyAlignment="1">
      <alignment/>
    </xf>
    <xf numFmtId="196" fontId="10" fillId="34" borderId="0" xfId="0" applyNumberFormat="1" applyFont="1" applyFill="1" applyAlignment="1">
      <alignment/>
    </xf>
    <xf numFmtId="0" fontId="11" fillId="34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10" fontId="10" fillId="0" borderId="0" xfId="0" applyNumberFormat="1" applyFont="1" applyAlignment="1">
      <alignment horizontal="right"/>
    </xf>
    <xf numFmtId="197" fontId="10" fillId="0" borderId="0" xfId="0" applyNumberFormat="1" applyFont="1" applyAlignment="1">
      <alignment/>
    </xf>
    <xf numFmtId="197" fontId="10" fillId="0" borderId="0" xfId="0" applyNumberFormat="1" applyFont="1" applyAlignment="1">
      <alignment horizontal="right"/>
    </xf>
    <xf numFmtId="199" fontId="12" fillId="0" borderId="0" xfId="0" applyNumberFormat="1" applyFont="1" applyAlignment="1">
      <alignment/>
    </xf>
    <xf numFmtId="2" fontId="10" fillId="0" borderId="0" xfId="59" applyNumberFormat="1" applyFont="1" applyAlignment="1">
      <alignment horizontal="right"/>
    </xf>
    <xf numFmtId="2" fontId="10" fillId="0" borderId="0" xfId="59" applyNumberFormat="1" applyFont="1" applyFill="1" applyAlignment="1">
      <alignment horizontal="right"/>
    </xf>
    <xf numFmtId="197" fontId="10" fillId="0" borderId="0" xfId="0" applyNumberFormat="1" applyFont="1" applyFill="1" applyAlignment="1">
      <alignment horizontal="right"/>
    </xf>
    <xf numFmtId="2" fontId="10" fillId="0" borderId="0" xfId="0" applyNumberFormat="1" applyFont="1" applyAlignment="1">
      <alignment horizontal="right"/>
    </xf>
    <xf numFmtId="166" fontId="12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5" fillId="35" borderId="10" xfId="0" applyNumberFormat="1" applyFont="1" applyFill="1" applyBorder="1" applyAlignment="1">
      <alignment horizontal="center"/>
    </xf>
    <xf numFmtId="0" fontId="5" fillId="35" borderId="11" xfId="0" applyNumberFormat="1" applyFont="1" applyFill="1" applyBorder="1" applyAlignment="1">
      <alignment horizontal="center"/>
    </xf>
    <xf numFmtId="0" fontId="5" fillId="35" borderId="12" xfId="0" applyNumberFormat="1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150" zoomScaleNormal="150" zoomScalePageLayoutView="0" workbookViewId="0" topLeftCell="A1">
      <selection activeCell="A1" sqref="A1:D1"/>
    </sheetView>
  </sheetViews>
  <sheetFormatPr defaultColWidth="8.8515625" defaultRowHeight="12.75"/>
  <cols>
    <col min="1" max="1" width="36.421875" style="0" customWidth="1"/>
    <col min="2" max="2" width="15.8515625" style="0" customWidth="1"/>
    <col min="3" max="3" width="15.28125" style="0" customWidth="1"/>
    <col min="4" max="4" width="11.00390625" style="0" customWidth="1"/>
  </cols>
  <sheetData>
    <row r="1" spans="1:4" ht="22.5">
      <c r="A1" s="26" t="s">
        <v>32</v>
      </c>
      <c r="B1" s="27"/>
      <c r="C1" s="27"/>
      <c r="D1" s="28"/>
    </row>
    <row r="2" spans="1:4" ht="18.75" thickBot="1">
      <c r="A2" s="29" t="s">
        <v>17</v>
      </c>
      <c r="B2" s="30"/>
      <c r="C2" s="30"/>
      <c r="D2" s="31"/>
    </row>
    <row r="3" spans="1:4" ht="15.75">
      <c r="A3" s="2" t="s">
        <v>18</v>
      </c>
      <c r="B3" s="3"/>
      <c r="C3" s="3"/>
      <c r="D3" s="3"/>
    </row>
    <row r="4" spans="1:4" ht="15.75">
      <c r="A4" s="4"/>
      <c r="B4" s="4" t="s">
        <v>25</v>
      </c>
      <c r="C4" s="5" t="s">
        <v>26</v>
      </c>
      <c r="D4" s="5"/>
    </row>
    <row r="5" spans="1:4" ht="15.75">
      <c r="A5" s="6" t="s">
        <v>4</v>
      </c>
      <c r="B5" s="7" t="s">
        <v>21</v>
      </c>
      <c r="D5" s="6"/>
    </row>
    <row r="6" spans="1:4" ht="15.75">
      <c r="A6" s="6" t="s">
        <v>13</v>
      </c>
      <c r="B6" s="7">
        <v>10</v>
      </c>
      <c r="D6" s="6" t="s">
        <v>27</v>
      </c>
    </row>
    <row r="7" spans="1:4" ht="15.75">
      <c r="A7" s="6" t="s">
        <v>14</v>
      </c>
      <c r="B7" s="8">
        <v>1000</v>
      </c>
      <c r="D7" s="6"/>
    </row>
    <row r="8" spans="1:4" ht="15.75">
      <c r="A8" s="6" t="s">
        <v>23</v>
      </c>
      <c r="B8" s="9">
        <v>0.1</v>
      </c>
      <c r="D8" s="6" t="s">
        <v>27</v>
      </c>
    </row>
    <row r="9" spans="1:5" ht="15.75">
      <c r="A9" s="6" t="s">
        <v>24</v>
      </c>
      <c r="B9" s="9">
        <v>0.12</v>
      </c>
      <c r="D9" s="6" t="s">
        <v>27</v>
      </c>
      <c r="E9" t="s">
        <v>20</v>
      </c>
    </row>
    <row r="10" spans="1:4" ht="15.75">
      <c r="A10" s="6"/>
      <c r="B10" s="8"/>
      <c r="C10" s="8"/>
      <c r="D10" s="6"/>
    </row>
    <row r="11" spans="1:4" ht="15.75">
      <c r="A11" s="12" t="s">
        <v>30</v>
      </c>
      <c r="B11" s="13"/>
      <c r="C11" s="13"/>
      <c r="D11" s="12"/>
    </row>
    <row r="12" spans="1:4" ht="15.75">
      <c r="A12" s="6"/>
      <c r="B12" s="7" t="s">
        <v>21</v>
      </c>
      <c r="C12" s="15" t="s">
        <v>22</v>
      </c>
      <c r="D12" s="6"/>
    </row>
    <row r="13" spans="1:4" ht="15.75">
      <c r="A13" s="6" t="s">
        <v>0</v>
      </c>
      <c r="B13" s="7">
        <f>B6</f>
        <v>10</v>
      </c>
      <c r="C13" s="15">
        <f>B6*2</f>
        <v>20</v>
      </c>
      <c r="D13" s="6"/>
    </row>
    <row r="14" spans="1:4" ht="15.75">
      <c r="A14" s="6" t="s">
        <v>3</v>
      </c>
      <c r="B14" s="7">
        <f>(B7*B8)</f>
        <v>100</v>
      </c>
      <c r="C14" s="15">
        <f>(B14/2)</f>
        <v>50</v>
      </c>
      <c r="D14" s="6"/>
    </row>
    <row r="15" spans="1:4" ht="15.75">
      <c r="A15" s="6" t="s">
        <v>1</v>
      </c>
      <c r="B15" s="16">
        <f>B9</f>
        <v>0.12</v>
      </c>
      <c r="C15" s="15">
        <f>(B15/2)</f>
        <v>0.06</v>
      </c>
      <c r="D15" s="6"/>
    </row>
    <row r="16" spans="1:4" ht="15.75">
      <c r="A16" s="6" t="s">
        <v>31</v>
      </c>
      <c r="B16" s="10">
        <f>PV(B9,B6,B14,B7)</f>
        <v>-886.9955394317827</v>
      </c>
      <c r="C16" s="10">
        <f>PV(C15,C13,C14,B7)</f>
        <v>-885.3007878143474</v>
      </c>
      <c r="D16" s="6"/>
    </row>
    <row r="17" spans="1:4" ht="15.75">
      <c r="A17" s="6"/>
      <c r="B17" s="8"/>
      <c r="C17" s="8"/>
      <c r="D17" s="6"/>
    </row>
    <row r="18" spans="1:4" ht="15.75">
      <c r="A18" s="12" t="s">
        <v>19</v>
      </c>
      <c r="B18" s="14"/>
      <c r="C18" s="14"/>
      <c r="D18" s="14"/>
    </row>
    <row r="19" spans="1:4" ht="15.75">
      <c r="A19" s="4"/>
      <c r="B19" s="15" t="s">
        <v>28</v>
      </c>
      <c r="C19" s="15" t="s">
        <v>29</v>
      </c>
      <c r="D19" s="4"/>
    </row>
    <row r="20" spans="1:4" ht="15.75">
      <c r="A20" s="4"/>
      <c r="B20" s="5"/>
      <c r="C20" s="5"/>
      <c r="D20" s="5"/>
    </row>
    <row r="21" spans="1:4" ht="15.75">
      <c r="A21" s="6" t="s">
        <v>2</v>
      </c>
      <c r="B21" s="10">
        <f>(B16)*-1</f>
        <v>886.9955394317827</v>
      </c>
      <c r="C21" s="10">
        <f>(C16)*-1</f>
        <v>885.3007878143474</v>
      </c>
      <c r="D21" s="6"/>
    </row>
    <row r="22" spans="1:4" ht="15.75">
      <c r="A22" s="6"/>
      <c r="B22" s="11"/>
      <c r="C22" s="6"/>
      <c r="D22" s="6"/>
    </row>
    <row r="23" spans="1:4" ht="15.75">
      <c r="A23" s="6" t="s">
        <v>16</v>
      </c>
      <c r="B23" s="6"/>
      <c r="C23" s="6"/>
      <c r="D23" s="6"/>
    </row>
    <row r="30" spans="7:8" ht="15.75">
      <c r="G30" s="1" t="s">
        <v>15</v>
      </c>
      <c r="H30" t="s">
        <v>15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="150" zoomScaleNormal="150" zoomScalePageLayoutView="0" workbookViewId="0" topLeftCell="A1">
      <selection activeCell="B10" sqref="B10"/>
    </sheetView>
  </sheetViews>
  <sheetFormatPr defaultColWidth="8.8515625" defaultRowHeight="12.75"/>
  <cols>
    <col min="1" max="1" width="39.421875" style="0" customWidth="1"/>
    <col min="2" max="2" width="15.8515625" style="0" customWidth="1"/>
    <col min="3" max="3" width="15.28125" style="0" customWidth="1"/>
    <col min="4" max="4" width="11.00390625" style="0" customWidth="1"/>
  </cols>
  <sheetData>
    <row r="1" spans="1:4" ht="22.5">
      <c r="A1" s="26" t="s">
        <v>5</v>
      </c>
      <c r="B1" s="27"/>
      <c r="C1" s="27"/>
      <c r="D1" s="28"/>
    </row>
    <row r="2" spans="1:4" ht="18.75" thickBot="1">
      <c r="A2" s="29" t="s">
        <v>17</v>
      </c>
      <c r="B2" s="30"/>
      <c r="C2" s="30"/>
      <c r="D2" s="31"/>
    </row>
    <row r="3" spans="1:4" ht="15.75">
      <c r="A3" s="2" t="s">
        <v>18</v>
      </c>
      <c r="B3" s="3"/>
      <c r="C3" s="3"/>
      <c r="D3" s="3"/>
    </row>
    <row r="4" spans="1:4" ht="15.75">
      <c r="A4" s="4"/>
      <c r="B4" s="4" t="s">
        <v>25</v>
      </c>
      <c r="C4" s="5" t="s">
        <v>26</v>
      </c>
      <c r="D4" s="5"/>
    </row>
    <row r="5" spans="1:4" ht="15.75">
      <c r="A5" s="6" t="s">
        <v>4</v>
      </c>
      <c r="B5" s="7" t="s">
        <v>21</v>
      </c>
      <c r="D5" s="6"/>
    </row>
    <row r="6" spans="1:4" ht="15.75">
      <c r="A6" s="6" t="s">
        <v>13</v>
      </c>
      <c r="B6" s="23">
        <v>10</v>
      </c>
      <c r="D6" s="6" t="s">
        <v>27</v>
      </c>
    </row>
    <row r="7" spans="1:4" ht="15.75">
      <c r="A7" s="6" t="s">
        <v>14</v>
      </c>
      <c r="B7" s="17">
        <v>1000</v>
      </c>
      <c r="D7" s="6"/>
    </row>
    <row r="8" spans="1:4" ht="15.75">
      <c r="A8" s="6" t="s">
        <v>23</v>
      </c>
      <c r="B8" s="9">
        <v>0.07</v>
      </c>
      <c r="D8" s="6" t="s">
        <v>27</v>
      </c>
    </row>
    <row r="9" spans="1:5" ht="15.75">
      <c r="A9" s="6" t="s">
        <v>33</v>
      </c>
      <c r="B9" s="17">
        <v>-800</v>
      </c>
      <c r="D9" s="6" t="s">
        <v>27</v>
      </c>
      <c r="E9" t="s">
        <v>20</v>
      </c>
    </row>
    <row r="10" spans="1:4" ht="15.75">
      <c r="A10" s="6"/>
      <c r="B10" s="8"/>
      <c r="C10" s="8"/>
      <c r="D10" s="6"/>
    </row>
    <row r="11" spans="1:4" ht="15.75">
      <c r="A11" s="12" t="s">
        <v>30</v>
      </c>
      <c r="B11" s="13"/>
      <c r="C11" s="13"/>
      <c r="D11" s="12"/>
    </row>
    <row r="12" spans="1:4" ht="15.75">
      <c r="A12" s="6"/>
      <c r="B12" s="7" t="s">
        <v>21</v>
      </c>
      <c r="C12" s="15" t="s">
        <v>22</v>
      </c>
      <c r="D12" s="6"/>
    </row>
    <row r="13" spans="1:4" ht="15.75">
      <c r="A13" s="6" t="s">
        <v>0</v>
      </c>
      <c r="B13" s="20">
        <f>B6</f>
        <v>10</v>
      </c>
      <c r="C13" s="21">
        <f>B13*2</f>
        <v>20</v>
      </c>
      <c r="D13" s="6"/>
    </row>
    <row r="14" spans="1:4" ht="15.75">
      <c r="A14" s="6" t="s">
        <v>3</v>
      </c>
      <c r="B14" s="7">
        <f>(B7*B8)</f>
        <v>70</v>
      </c>
      <c r="C14" s="15">
        <f>(B14/2)</f>
        <v>35</v>
      </c>
      <c r="D14" s="6"/>
    </row>
    <row r="15" spans="1:4" ht="15.75">
      <c r="A15" s="6" t="s">
        <v>6</v>
      </c>
      <c r="B15" s="18">
        <f>B9</f>
        <v>-800</v>
      </c>
      <c r="C15" s="22">
        <f>(B15)</f>
        <v>-800</v>
      </c>
      <c r="D15" s="6"/>
    </row>
    <row r="16" spans="1:4" ht="15.75">
      <c r="A16" s="6" t="s">
        <v>7</v>
      </c>
      <c r="B16" s="19">
        <f>RATE(B13,B14,B15,B7)</f>
        <v>0.1029647800714823</v>
      </c>
      <c r="C16" s="19">
        <f>RATE(C13,C14,C15,B7)</f>
        <v>0.051214146934125196</v>
      </c>
      <c r="D16" s="6"/>
    </row>
    <row r="17" spans="1:4" ht="15.75">
      <c r="A17" s="6"/>
      <c r="B17" s="8"/>
      <c r="C17" s="8"/>
      <c r="D17" s="6"/>
    </row>
    <row r="18" spans="1:4" ht="15.75">
      <c r="A18" s="12" t="s">
        <v>19</v>
      </c>
      <c r="B18" s="14"/>
      <c r="C18" s="14"/>
      <c r="D18" s="14"/>
    </row>
    <row r="19" spans="1:4" ht="15.75">
      <c r="A19" s="4"/>
      <c r="B19" s="15" t="s">
        <v>28</v>
      </c>
      <c r="C19" s="15" t="s">
        <v>29</v>
      </c>
      <c r="D19" s="4"/>
    </row>
    <row r="20" spans="2:4" ht="15.75">
      <c r="B20" s="5"/>
      <c r="C20" s="5"/>
      <c r="D20" s="5"/>
    </row>
    <row r="21" spans="1:4" ht="15.75">
      <c r="A21" s="4" t="s">
        <v>8</v>
      </c>
      <c r="B21" s="24">
        <f>(B16)</f>
        <v>0.1029647800714823</v>
      </c>
      <c r="C21" s="24">
        <f>(C16*2)</f>
        <v>0.10242829386825039</v>
      </c>
      <c r="D21" s="6"/>
    </row>
    <row r="22" spans="1:4" ht="15.75">
      <c r="A22" s="6"/>
      <c r="B22" s="11"/>
      <c r="C22" s="6"/>
      <c r="D22" s="6"/>
    </row>
    <row r="23" spans="1:4" ht="15.75">
      <c r="A23" s="6" t="s">
        <v>16</v>
      </c>
      <c r="B23" s="6"/>
      <c r="C23" s="6"/>
      <c r="D23" s="6"/>
    </row>
    <row r="30" spans="7:8" ht="15.75">
      <c r="G30" s="1" t="s">
        <v>15</v>
      </c>
      <c r="H30" t="s">
        <v>15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="150" zoomScaleNormal="150" zoomScalePageLayoutView="0" workbookViewId="0" topLeftCell="A1">
      <selection activeCell="B10" sqref="B10"/>
    </sheetView>
  </sheetViews>
  <sheetFormatPr defaultColWidth="8.8515625" defaultRowHeight="12.75"/>
  <cols>
    <col min="1" max="1" width="39.421875" style="0" customWidth="1"/>
    <col min="2" max="2" width="15.8515625" style="0" customWidth="1"/>
    <col min="3" max="3" width="15.28125" style="0" customWidth="1"/>
    <col min="4" max="4" width="11.00390625" style="0" customWidth="1"/>
  </cols>
  <sheetData>
    <row r="1" spans="1:4" ht="22.5">
      <c r="A1" s="26" t="s">
        <v>36</v>
      </c>
      <c r="B1" s="27"/>
      <c r="C1" s="27"/>
      <c r="D1" s="28"/>
    </row>
    <row r="2" spans="1:4" ht="18.75" thickBot="1">
      <c r="A2" s="29" t="s">
        <v>17</v>
      </c>
      <c r="B2" s="30"/>
      <c r="C2" s="30"/>
      <c r="D2" s="31"/>
    </row>
    <row r="3" spans="1:4" ht="15.75">
      <c r="A3" s="2" t="s">
        <v>18</v>
      </c>
      <c r="B3" s="3"/>
      <c r="C3" s="3"/>
      <c r="D3" s="3"/>
    </row>
    <row r="4" spans="1:4" ht="15.75">
      <c r="A4" s="4"/>
      <c r="B4" s="4" t="s">
        <v>15</v>
      </c>
      <c r="C4" s="5" t="s">
        <v>15</v>
      </c>
      <c r="D4" s="5"/>
    </row>
    <row r="5" spans="1:4" ht="15.75">
      <c r="A5" s="6" t="s">
        <v>4</v>
      </c>
      <c r="B5" s="7" t="s">
        <v>21</v>
      </c>
      <c r="D5" s="6"/>
    </row>
    <row r="6" spans="1:4" ht="15.75">
      <c r="A6" s="6" t="s">
        <v>13</v>
      </c>
      <c r="B6" s="23">
        <v>10</v>
      </c>
      <c r="D6" s="6" t="s">
        <v>15</v>
      </c>
    </row>
    <row r="7" spans="1:4" ht="15.75">
      <c r="A7" s="6" t="s">
        <v>14</v>
      </c>
      <c r="B7" s="17">
        <v>1000</v>
      </c>
      <c r="D7" s="6"/>
    </row>
    <row r="8" spans="1:4" ht="15.75">
      <c r="A8" s="6" t="s">
        <v>23</v>
      </c>
      <c r="B8" s="9">
        <v>0.05</v>
      </c>
      <c r="D8" s="6" t="s">
        <v>15</v>
      </c>
    </row>
    <row r="9" spans="1:5" ht="15.75">
      <c r="A9" s="6" t="s">
        <v>39</v>
      </c>
      <c r="B9" s="17">
        <v>900</v>
      </c>
      <c r="D9" s="6" t="s">
        <v>15</v>
      </c>
      <c r="E9" t="s">
        <v>20</v>
      </c>
    </row>
    <row r="10" spans="1:4" ht="15.75">
      <c r="A10" s="6"/>
      <c r="B10" s="8"/>
      <c r="C10" s="8"/>
      <c r="D10" s="6"/>
    </row>
    <row r="11" spans="1:2" ht="15.75">
      <c r="A11" s="12" t="s">
        <v>30</v>
      </c>
      <c r="B11" s="13"/>
    </row>
    <row r="12" spans="1:2" ht="15.75">
      <c r="A12" s="6"/>
      <c r="B12" s="7" t="s">
        <v>21</v>
      </c>
    </row>
    <row r="13" spans="1:2" ht="15.75">
      <c r="A13" s="6" t="s">
        <v>0</v>
      </c>
      <c r="B13" s="20">
        <f>B6</f>
        <v>10</v>
      </c>
    </row>
    <row r="14" spans="1:2" ht="15.75">
      <c r="A14" s="6" t="s">
        <v>3</v>
      </c>
      <c r="B14" s="7">
        <f>(B7*B8)</f>
        <v>50</v>
      </c>
    </row>
    <row r="15" spans="1:2" ht="15.75">
      <c r="A15" s="6" t="s">
        <v>6</v>
      </c>
      <c r="B15" s="18">
        <f>B9</f>
        <v>900</v>
      </c>
    </row>
    <row r="16" spans="1:2" ht="15.75">
      <c r="A16" s="6" t="s">
        <v>37</v>
      </c>
      <c r="B16" s="19">
        <f>(B14/B15)</f>
        <v>0.05555555555555555</v>
      </c>
    </row>
    <row r="17" spans="1:2" ht="15.75">
      <c r="A17" s="6"/>
      <c r="B17" s="8"/>
    </row>
    <row r="18" spans="1:2" ht="15.75">
      <c r="A18" s="12" t="s">
        <v>19</v>
      </c>
      <c r="B18" s="14"/>
    </row>
    <row r="19" spans="1:2" ht="15.75">
      <c r="A19" s="4"/>
      <c r="B19" s="15" t="s">
        <v>21</v>
      </c>
    </row>
    <row r="20" ht="15.75">
      <c r="B20" s="5"/>
    </row>
    <row r="21" spans="1:2" ht="15.75">
      <c r="A21" s="4" t="s">
        <v>38</v>
      </c>
      <c r="B21" s="24">
        <f>(B16)</f>
        <v>0.05555555555555555</v>
      </c>
    </row>
    <row r="22" spans="1:4" ht="15.75">
      <c r="A22" s="6"/>
      <c r="B22" s="11"/>
      <c r="C22" s="6"/>
      <c r="D22" s="6"/>
    </row>
    <row r="23" spans="1:4" ht="15.75">
      <c r="A23" s="6" t="s">
        <v>16</v>
      </c>
      <c r="B23" s="6"/>
      <c r="C23" s="6"/>
      <c r="D23" s="6"/>
    </row>
    <row r="30" spans="7:8" ht="15.75">
      <c r="G30" s="1" t="s">
        <v>15</v>
      </c>
      <c r="H30" t="s">
        <v>15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="150" zoomScaleNormal="150" zoomScalePageLayoutView="0" workbookViewId="0" topLeftCell="A1">
      <selection activeCell="A1" sqref="A1:D1"/>
    </sheetView>
  </sheetViews>
  <sheetFormatPr defaultColWidth="8.8515625" defaultRowHeight="12.75"/>
  <cols>
    <col min="1" max="1" width="39.00390625" style="0" customWidth="1"/>
    <col min="2" max="2" width="15.8515625" style="0" customWidth="1"/>
    <col min="3" max="3" width="15.28125" style="0" customWidth="1"/>
    <col min="4" max="4" width="11.00390625" style="0" customWidth="1"/>
  </cols>
  <sheetData>
    <row r="1" spans="1:4" ht="22.5">
      <c r="A1" s="26" t="s">
        <v>9</v>
      </c>
      <c r="B1" s="27"/>
      <c r="C1" s="27"/>
      <c r="D1" s="28"/>
    </row>
    <row r="2" spans="1:4" ht="18.75" thickBot="1">
      <c r="A2" s="29" t="s">
        <v>17</v>
      </c>
      <c r="B2" s="30"/>
      <c r="C2" s="30"/>
      <c r="D2" s="31"/>
    </row>
    <row r="3" spans="1:4" ht="15.75">
      <c r="A3" s="2" t="s">
        <v>18</v>
      </c>
      <c r="B3" s="3"/>
      <c r="C3" s="3"/>
      <c r="D3" s="3"/>
    </row>
    <row r="4" spans="1:4" ht="15.75">
      <c r="A4" s="4"/>
      <c r="B4" s="4" t="s">
        <v>25</v>
      </c>
      <c r="C4" s="5" t="s">
        <v>26</v>
      </c>
      <c r="D4" s="5"/>
    </row>
    <row r="5" spans="1:4" ht="15.75">
      <c r="A5" s="6" t="s">
        <v>4</v>
      </c>
      <c r="B5" s="7" t="s">
        <v>21</v>
      </c>
      <c r="D5" s="6"/>
    </row>
    <row r="6" spans="1:4" ht="15.75">
      <c r="A6" s="6" t="s">
        <v>13</v>
      </c>
      <c r="B6" s="23">
        <v>10</v>
      </c>
      <c r="D6" s="6" t="s">
        <v>27</v>
      </c>
    </row>
    <row r="7" spans="1:4" ht="15.75">
      <c r="A7" s="6" t="s">
        <v>14</v>
      </c>
      <c r="B7" s="17">
        <v>1000</v>
      </c>
      <c r="D7" s="6"/>
    </row>
    <row r="8" spans="1:4" ht="15.75">
      <c r="A8" s="6" t="s">
        <v>23</v>
      </c>
      <c r="B8" s="9">
        <v>0.1</v>
      </c>
      <c r="D8" s="6" t="s">
        <v>27</v>
      </c>
    </row>
    <row r="9" spans="1:5" ht="15.75">
      <c r="A9" s="6" t="s">
        <v>33</v>
      </c>
      <c r="B9" s="17">
        <v>-1150</v>
      </c>
      <c r="D9" s="6" t="s">
        <v>27</v>
      </c>
      <c r="E9" t="s">
        <v>20</v>
      </c>
    </row>
    <row r="10" spans="1:4" ht="15.75">
      <c r="A10" s="6" t="s">
        <v>12</v>
      </c>
      <c r="B10" s="17">
        <v>1075</v>
      </c>
      <c r="D10" s="6"/>
    </row>
    <row r="11" spans="1:4" ht="15.75">
      <c r="A11" s="6" t="s">
        <v>10</v>
      </c>
      <c r="B11" s="25">
        <v>5</v>
      </c>
      <c r="D11" s="6"/>
    </row>
    <row r="12" spans="1:4" ht="15.75">
      <c r="A12" s="6"/>
      <c r="B12" s="8"/>
      <c r="C12" s="8"/>
      <c r="D12" s="6"/>
    </row>
    <row r="13" spans="1:4" ht="15.75">
      <c r="A13" s="12" t="s">
        <v>30</v>
      </c>
      <c r="B13" s="13"/>
      <c r="C13" s="13"/>
      <c r="D13" s="12"/>
    </row>
    <row r="14" spans="1:4" ht="15.75">
      <c r="A14" s="6"/>
      <c r="B14" s="7" t="s">
        <v>21</v>
      </c>
      <c r="C14" s="15" t="s">
        <v>22</v>
      </c>
      <c r="D14" s="6"/>
    </row>
    <row r="15" spans="1:4" ht="15.75">
      <c r="A15" s="6" t="s">
        <v>0</v>
      </c>
      <c r="B15" s="20">
        <f>B11</f>
        <v>5</v>
      </c>
      <c r="C15" s="21">
        <f>B15*2</f>
        <v>10</v>
      </c>
      <c r="D15" s="6"/>
    </row>
    <row r="16" spans="1:4" ht="15.75">
      <c r="A16" s="6" t="s">
        <v>3</v>
      </c>
      <c r="B16" s="7">
        <f>(B7*B8)</f>
        <v>100</v>
      </c>
      <c r="C16" s="15">
        <f>(B16/2)</f>
        <v>50</v>
      </c>
      <c r="D16" s="6"/>
    </row>
    <row r="17" spans="1:4" ht="15.75">
      <c r="A17" s="6" t="s">
        <v>6</v>
      </c>
      <c r="B17" s="18">
        <f>B9</f>
        <v>-1150</v>
      </c>
      <c r="C17" s="22">
        <f>(B17)</f>
        <v>-1150</v>
      </c>
      <c r="D17" s="6"/>
    </row>
    <row r="18" spans="1:4" ht="15.75">
      <c r="A18" s="6" t="s">
        <v>7</v>
      </c>
      <c r="B18" s="19">
        <f>RATE(B15,B16,B17,B10)</f>
        <v>0.07574506222237823</v>
      </c>
      <c r="C18" s="19">
        <f>RATE(C15,C16,C17,B10)</f>
        <v>0.037995550448479076</v>
      </c>
      <c r="D18" s="6"/>
    </row>
    <row r="19" spans="1:4" ht="15.75">
      <c r="A19" s="6"/>
      <c r="B19" s="8"/>
      <c r="C19" s="8"/>
      <c r="D19" s="6"/>
    </row>
    <row r="20" spans="1:4" ht="15.75">
      <c r="A20" s="12" t="s">
        <v>19</v>
      </c>
      <c r="B20" s="14"/>
      <c r="C20" s="14"/>
      <c r="D20" s="14"/>
    </row>
    <row r="21" spans="1:4" ht="15.75">
      <c r="A21" s="4"/>
      <c r="B21" s="15" t="s">
        <v>28</v>
      </c>
      <c r="C21" s="15" t="s">
        <v>29</v>
      </c>
      <c r="D21" s="4"/>
    </row>
    <row r="22" spans="2:4" ht="15.75">
      <c r="B22" s="5"/>
      <c r="C22" s="5"/>
      <c r="D22" s="5"/>
    </row>
    <row r="23" spans="1:4" ht="15.75">
      <c r="A23" s="4" t="s">
        <v>11</v>
      </c>
      <c r="B23" s="24">
        <f>(B18)</f>
        <v>0.07574506222237823</v>
      </c>
      <c r="C23" s="24">
        <f>(C18*2)</f>
        <v>0.07599110089695815</v>
      </c>
      <c r="D23" s="6"/>
    </row>
    <row r="24" spans="1:4" ht="15.75">
      <c r="A24" s="6"/>
      <c r="B24" s="11"/>
      <c r="C24" s="6"/>
      <c r="D24" s="6"/>
    </row>
    <row r="25" spans="1:4" ht="15.75">
      <c r="A25" s="6" t="s">
        <v>16</v>
      </c>
      <c r="B25" s="6"/>
      <c r="C25" s="6"/>
      <c r="D25" s="6"/>
    </row>
    <row r="32" spans="7:8" ht="15.75">
      <c r="G32" s="1" t="s">
        <v>15</v>
      </c>
      <c r="H32" t="s">
        <v>15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zoomScale="150" zoomScaleNormal="150" zoomScalePageLayoutView="0" workbookViewId="0" topLeftCell="A1">
      <selection activeCell="A1" sqref="A1:C1"/>
    </sheetView>
  </sheetViews>
  <sheetFormatPr defaultColWidth="8.8515625" defaultRowHeight="12.75"/>
  <cols>
    <col min="1" max="1" width="39.421875" style="0" customWidth="1"/>
    <col min="2" max="2" width="15.8515625" style="0" customWidth="1"/>
    <col min="3" max="3" width="11.00390625" style="0" customWidth="1"/>
  </cols>
  <sheetData>
    <row r="1" spans="1:3" ht="22.5">
      <c r="A1" s="26" t="s">
        <v>34</v>
      </c>
      <c r="B1" s="27"/>
      <c r="C1" s="28"/>
    </row>
    <row r="2" spans="1:3" ht="18.75" thickBot="1">
      <c r="A2" s="29" t="s">
        <v>17</v>
      </c>
      <c r="B2" s="30"/>
      <c r="C2" s="31"/>
    </row>
    <row r="3" spans="1:3" ht="15.75">
      <c r="A3" s="2" t="s">
        <v>18</v>
      </c>
      <c r="B3" s="3"/>
      <c r="C3" s="3"/>
    </row>
    <row r="4" spans="1:3" ht="15.75">
      <c r="A4" s="4"/>
      <c r="B4" s="4" t="s">
        <v>15</v>
      </c>
      <c r="C4" s="5"/>
    </row>
    <row r="5" spans="1:3" ht="15.75">
      <c r="A5" s="6" t="s">
        <v>4</v>
      </c>
      <c r="B5" s="7" t="s">
        <v>21</v>
      </c>
      <c r="C5" s="6"/>
    </row>
    <row r="6" spans="1:3" ht="15.75">
      <c r="A6" s="6" t="s">
        <v>13</v>
      </c>
      <c r="B6" s="23">
        <v>10</v>
      </c>
      <c r="C6" s="6" t="s">
        <v>15</v>
      </c>
    </row>
    <row r="7" spans="1:3" ht="15.75">
      <c r="A7" s="6" t="s">
        <v>14</v>
      </c>
      <c r="B7" s="17">
        <v>1000</v>
      </c>
      <c r="C7" s="6"/>
    </row>
    <row r="8" spans="1:3" ht="15.75">
      <c r="A8" s="6" t="s">
        <v>23</v>
      </c>
      <c r="B8" s="9">
        <v>0</v>
      </c>
      <c r="C8" s="6" t="s">
        <v>15</v>
      </c>
    </row>
    <row r="9" spans="1:4" ht="15.75">
      <c r="A9" s="6" t="s">
        <v>33</v>
      </c>
      <c r="B9" s="17">
        <v>-700</v>
      </c>
      <c r="C9" s="6" t="s">
        <v>15</v>
      </c>
      <c r="D9" t="s">
        <v>20</v>
      </c>
    </row>
    <row r="10" spans="1:3" ht="15.75">
      <c r="A10" s="6"/>
      <c r="B10" s="8"/>
      <c r="C10" s="6"/>
    </row>
    <row r="11" spans="1:3" ht="15.75">
      <c r="A11" s="12" t="s">
        <v>30</v>
      </c>
      <c r="B11" s="13"/>
      <c r="C11" s="12"/>
    </row>
    <row r="12" spans="1:3" ht="15.75">
      <c r="A12" s="6"/>
      <c r="B12" s="7" t="s">
        <v>21</v>
      </c>
      <c r="C12" s="6"/>
    </row>
    <row r="13" spans="1:3" ht="15.75">
      <c r="A13" s="6" t="s">
        <v>0</v>
      </c>
      <c r="B13" s="20">
        <f>B6</f>
        <v>10</v>
      </c>
      <c r="C13" s="6"/>
    </row>
    <row r="14" spans="1:3" ht="15.75">
      <c r="A14" s="6" t="s">
        <v>3</v>
      </c>
      <c r="B14" s="7">
        <f>(B7*B8)</f>
        <v>0</v>
      </c>
      <c r="C14" s="6"/>
    </row>
    <row r="15" spans="1:3" ht="15.75">
      <c r="A15" s="6" t="s">
        <v>6</v>
      </c>
      <c r="B15" s="18">
        <f>B9</f>
        <v>-700</v>
      </c>
      <c r="C15" s="6"/>
    </row>
    <row r="16" spans="1:3" ht="15.75">
      <c r="A16" s="6" t="s">
        <v>7</v>
      </c>
      <c r="B16" s="19">
        <f>RATE(B13,B14,B15,B7)</f>
        <v>0.036311209910358466</v>
      </c>
      <c r="C16" s="6"/>
    </row>
    <row r="17" spans="1:3" ht="15.75">
      <c r="A17" s="6"/>
      <c r="B17" s="8"/>
      <c r="C17" s="6"/>
    </row>
    <row r="18" spans="1:3" ht="15.75">
      <c r="A18" s="12" t="s">
        <v>19</v>
      </c>
      <c r="B18" s="14"/>
      <c r="C18" s="14"/>
    </row>
    <row r="19" spans="1:3" ht="15.75">
      <c r="A19" s="4"/>
      <c r="B19" s="15" t="s">
        <v>21</v>
      </c>
      <c r="C19" s="4"/>
    </row>
    <row r="20" spans="2:3" ht="15.75">
      <c r="B20" s="5"/>
      <c r="C20" s="5"/>
    </row>
    <row r="21" spans="1:3" ht="15.75">
      <c r="A21" s="4" t="s">
        <v>35</v>
      </c>
      <c r="B21" s="24">
        <f>(B16)</f>
        <v>0.036311209910358466</v>
      </c>
      <c r="C21" s="6"/>
    </row>
    <row r="22" spans="1:3" ht="15.75">
      <c r="A22" s="6"/>
      <c r="B22" s="11"/>
      <c r="C22" s="6"/>
    </row>
    <row r="23" spans="1:3" ht="15.75">
      <c r="A23" s="6" t="s">
        <v>16</v>
      </c>
      <c r="B23" s="6"/>
      <c r="C23" s="6"/>
    </row>
    <row r="30" spans="6:7" ht="15.75">
      <c r="F30" s="1" t="s">
        <v>15</v>
      </c>
      <c r="G30" t="s">
        <v>15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Bond Analysis</dc:title>
  <dc:subject>Finance</dc:subject>
  <dc:creator>Dr. Mohammed R. Ahmed</dc:creator>
  <cp:keywords>Bond Valuation, Yield to Maturity, Yield to Call</cp:keywords>
  <dc:description/>
  <cp:lastModifiedBy>Microsoft Office User</cp:lastModifiedBy>
  <cp:lastPrinted>2010-09-23T15:54:28Z</cp:lastPrinted>
  <dcterms:created xsi:type="dcterms:W3CDTF">2002-06-25T18:04:52Z</dcterms:created>
  <dcterms:modified xsi:type="dcterms:W3CDTF">2022-08-17T16:29:37Z</dcterms:modified>
  <cp:category/>
  <cp:version/>
  <cp:contentType/>
  <cp:contentStatus/>
</cp:coreProperties>
</file>